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'Individual'!$C$5:$Q$39</definedName>
    <definedName name="_xlnm.Print_Area" localSheetId="1">'Individual'!$A$2:$Q$32</definedName>
    <definedName name="Imprimir_área_IM" localSheetId="1">'Individual'!$A$2:$Q$38</definedName>
  </definedNames>
  <calcPr fullCalcOnLoad="1"/>
</workbook>
</file>

<file path=xl/sharedStrings.xml><?xml version="1.0" encoding="utf-8"?>
<sst xmlns="http://schemas.openxmlformats.org/spreadsheetml/2006/main" count="90" uniqueCount="56">
  <si>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</si>
  <si>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</si>
  <si>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</si>
  <si>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</si>
  <si>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</si>
  <si>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</si>
  <si>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</si>
  <si>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</si>
  <si>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</si>
  <si>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</si>
  <si>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</si>
  <si>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</si>
  <si>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</si>
  <si>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</si>
  <si>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</si>
  <si>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</si>
  <si>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FINAL ASCENS</t>
  </si>
  <si>
    <t>CLASSIFICACIÓ FINAL ASCENS</t>
  </si>
  <si>
    <t>2a DIVISIÓ FEMENINA</t>
  </si>
  <si>
    <t>FINAL</t>
  </si>
  <si>
    <t>9-maig-10</t>
  </si>
  <si>
    <t>VALLÈS</t>
  </si>
  <si>
    <t>GRANOLLERS</t>
  </si>
  <si>
    <t>BARCELONA B</t>
  </si>
  <si>
    <t>CATS</t>
  </si>
  <si>
    <t>LUCKYSTRIKE</t>
  </si>
  <si>
    <t>XTREME</t>
  </si>
  <si>
    <t>LLIGA CATALANA DE BOWLING 2009-2010</t>
  </si>
  <si>
    <t>ROSA MAS PUIGGROS</t>
  </si>
  <si>
    <t>ANNA MAS PUIGGROS</t>
  </si>
  <si>
    <t>SANDRA BARANGE VILLAVECCHIA</t>
  </si>
  <si>
    <t>SVETLANA DEMENTIEVA</t>
  </si>
  <si>
    <t>CRISTINA HERNÁNDEZ ESPINOSA</t>
  </si>
  <si>
    <t>NÚRIA MONTANER LINARES</t>
  </si>
  <si>
    <t>MARTA TANCO OLIVERAS</t>
  </si>
  <si>
    <t>SÍLVIA TUSQUELLAS SÁNCHEZ</t>
  </si>
  <si>
    <t>INGRID JULIÀ INGLÉS</t>
  </si>
  <si>
    <t>RAFAELA CARNEIRO SÁNCHEZ</t>
  </si>
  <si>
    <t>NIEVES GALLEGO HERRERA</t>
  </si>
  <si>
    <t>CARMEN CARNEIRO SÁNCHEZ</t>
  </si>
  <si>
    <t>M. TERESA RODRÍGUEZ LADRON G.</t>
  </si>
  <si>
    <t>MERCEDES GINENO GARCÍA</t>
  </si>
  <si>
    <t>CONCHITA SERRANO LARA</t>
  </si>
  <si>
    <t>EULÀLIA PUJOL GÓMEZ</t>
  </si>
  <si>
    <t>ALÍCIA TORRALBA MARÍN</t>
  </si>
  <si>
    <t>ISABEL LARA MARTÍNEZ</t>
  </si>
  <si>
    <t>LIDYA PÉREZ PUYO</t>
  </si>
  <si>
    <t>TRINIDAD LINARES TRIVIÑO</t>
  </si>
  <si>
    <t>NICOLE DULPERS</t>
  </si>
  <si>
    <t>MARIBEL MONFORT PALAZÓN</t>
  </si>
  <si>
    <t>MONTSERRAT SÁNCHEZ RODRÍGUEZ</t>
  </si>
  <si>
    <t>ELISABET CEJUDO JUSTO</t>
  </si>
  <si>
    <t>SUSANNA LLAONA SIENTES</t>
  </si>
  <si>
    <t>GEMMA GARCÍA ALBIÑANA</t>
  </si>
  <si>
    <t>ÀFRICA PUIG CABRERA</t>
  </si>
  <si>
    <t>ROSA M. VILA JUNEDA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</si>
</sst>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D5" sqref="D5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27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18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20</v>
      </c>
      <c r="E7" s="11"/>
      <c r="G7" s="11"/>
      <c r="H7" s="11" t="s">
        <v>19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21</v>
      </c>
      <c r="D9" s="23"/>
      <c r="E9" s="14">
        <v>2</v>
      </c>
      <c r="G9" s="12" t="s">
        <v>22</v>
      </c>
      <c r="I9" s="14">
        <v>8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4</v>
      </c>
      <c r="F11" s="14"/>
      <c r="G11" s="12" t="s">
        <v>24</v>
      </c>
      <c r="I11" s="14">
        <v>6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8</v>
      </c>
      <c r="F13" s="14"/>
      <c r="G13" s="12" t="s">
        <v>26</v>
      </c>
      <c r="I13" s="14">
        <v>2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LUCKYSTRIKE</v>
      </c>
      <c r="E15" s="14">
        <v>8</v>
      </c>
      <c r="F15" s="14"/>
      <c r="G15" s="12" t="str">
        <f>G11</f>
        <v>CATS</v>
      </c>
      <c r="I15" s="14">
        <v>2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VALLÈS</v>
      </c>
      <c r="E17" s="14">
        <v>8</v>
      </c>
      <c r="F17" s="14"/>
      <c r="G17" s="12" t="str">
        <f>G13</f>
        <v>XTREME</v>
      </c>
      <c r="I17" s="14">
        <v>2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GRANOLLERS</v>
      </c>
      <c r="E19" s="14">
        <v>9</v>
      </c>
      <c r="F19" s="14"/>
      <c r="G19" s="12" t="str">
        <f>C11</f>
        <v>BARCELONA B</v>
      </c>
      <c r="I19" s="14">
        <v>1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BARCELONA B</v>
      </c>
      <c r="E21" s="14">
        <v>3</v>
      </c>
      <c r="F21" s="14"/>
      <c r="G21" s="12" t="str">
        <f>C9</f>
        <v>VALLÈS</v>
      </c>
      <c r="I21" s="14">
        <v>7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GRANOLLERS</v>
      </c>
      <c r="E23" s="14">
        <v>10</v>
      </c>
      <c r="F23" s="14"/>
      <c r="G23" s="12" t="str">
        <f>C13</f>
        <v>LUCKYSTRIKE</v>
      </c>
      <c r="I23" s="14">
        <v>0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XTREME</v>
      </c>
      <c r="E25" s="14">
        <v>2</v>
      </c>
      <c r="F25" s="14"/>
      <c r="G25" s="12" t="str">
        <f>G11</f>
        <v>CATS</v>
      </c>
      <c r="I25" s="14">
        <v>8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GRANOLLERS</v>
      </c>
      <c r="E27" s="14">
        <v>6</v>
      </c>
      <c r="F27" s="14"/>
      <c r="G27" s="12" t="str">
        <f>G13</f>
        <v>XTREME</v>
      </c>
      <c r="I27" s="14">
        <v>4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CATS</v>
      </c>
      <c r="E29" s="14">
        <v>6</v>
      </c>
      <c r="F29" s="14"/>
      <c r="G29" s="12" t="str">
        <f>C9</f>
        <v>VALLÈS</v>
      </c>
      <c r="I29" s="14">
        <v>4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BARCELONA B</v>
      </c>
      <c r="E31" s="14">
        <v>6</v>
      </c>
      <c r="G31" s="12" t="str">
        <f>C13</f>
        <v>LUCKYSTRIKE</v>
      </c>
      <c r="I31" s="14">
        <v>4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VALLÈS</v>
      </c>
      <c r="E33" s="14">
        <v>6</v>
      </c>
      <c r="G33" s="12" t="str">
        <f>C13</f>
        <v>LUCKYSTRIKE</v>
      </c>
      <c r="I33" s="14">
        <v>4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XTREME</v>
      </c>
      <c r="E35" s="14">
        <v>9</v>
      </c>
      <c r="G35" s="12" t="str">
        <f>C11</f>
        <v>BARCELONA B</v>
      </c>
      <c r="I35" s="14">
        <v>1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CATS</v>
      </c>
      <c r="E37" s="14">
        <v>3</v>
      </c>
      <c r="G37" s="12" t="str">
        <f>G9</f>
        <v>GRANOLLERS</v>
      </c>
      <c r="I37" s="14">
        <v>7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17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22</v>
      </c>
      <c r="D45" s="45"/>
      <c r="E45" s="53"/>
      <c r="F45" s="43">
        <f>8+9+10+6+7</f>
        <v>40</v>
      </c>
      <c r="G45" s="8"/>
      <c r="H45" s="8"/>
      <c r="I45" s="8"/>
      <c r="J45" s="8"/>
      <c r="K45" s="8"/>
    </row>
    <row r="46" spans="3:11" ht="20.25">
      <c r="C46" s="33" t="s">
        <v>21</v>
      </c>
      <c r="D46" s="29"/>
      <c r="E46" s="16"/>
      <c r="F46" s="43">
        <f>2+8+7+4+6</f>
        <v>27</v>
      </c>
      <c r="G46" s="17"/>
      <c r="H46" s="17"/>
      <c r="I46" s="17"/>
      <c r="J46" s="17"/>
      <c r="K46" s="17"/>
    </row>
    <row r="47" spans="3:11" ht="20.25">
      <c r="C47" s="41" t="s">
        <v>24</v>
      </c>
      <c r="D47" s="42"/>
      <c r="E47" s="18"/>
      <c r="F47" s="43">
        <f>6+2+8+6+3</f>
        <v>25</v>
      </c>
      <c r="G47" s="17"/>
      <c r="H47" s="17"/>
      <c r="I47" s="17"/>
      <c r="J47" s="17"/>
      <c r="K47" s="17"/>
    </row>
    <row r="48" spans="3:11" ht="20.25">
      <c r="C48" s="33" t="s">
        <v>25</v>
      </c>
      <c r="D48" s="29"/>
      <c r="E48" s="16"/>
      <c r="F48" s="43">
        <f>8+8+0+4+4</f>
        <v>24</v>
      </c>
      <c r="G48" s="17"/>
      <c r="H48" s="17"/>
      <c r="I48" s="17"/>
      <c r="J48" s="17"/>
      <c r="K48" s="17"/>
    </row>
    <row r="49" spans="3:11" ht="20.25">
      <c r="C49" s="41" t="s">
        <v>26</v>
      </c>
      <c r="D49" s="42"/>
      <c r="E49" s="18"/>
      <c r="F49" s="43">
        <f>2+2+2+4+9</f>
        <v>19</v>
      </c>
      <c r="G49" s="17"/>
      <c r="H49" s="17"/>
      <c r="I49" s="17"/>
      <c r="J49" s="17"/>
      <c r="K49" s="17"/>
    </row>
    <row r="50" spans="3:11" ht="20.25">
      <c r="C50" s="41" t="s">
        <v>23</v>
      </c>
      <c r="D50" s="42"/>
      <c r="E50" s="45"/>
      <c r="F50" s="43">
        <f>4+1+3+6+1</f>
        <v>15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1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F13" sqref="F1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1856</v>
      </c>
      <c r="C5" s="48" t="s">
        <v>33</v>
      </c>
      <c r="D5" s="48" t="s">
        <v>22</v>
      </c>
      <c r="E5" s="48">
        <v>173</v>
      </c>
      <c r="F5" s="48">
        <v>168</v>
      </c>
      <c r="G5" s="48">
        <v>147</v>
      </c>
      <c r="H5" s="48">
        <v>158</v>
      </c>
      <c r="I5" s="48">
        <v>168</v>
      </c>
      <c r="J5" s="48">
        <v>173</v>
      </c>
      <c r="K5" s="48">
        <v>193</v>
      </c>
      <c r="L5" s="48">
        <v>189</v>
      </c>
      <c r="M5" s="48">
        <v>234</v>
      </c>
      <c r="N5" s="48">
        <v>179</v>
      </c>
      <c r="O5" s="49">
        <f>SUM(E5:N5)</f>
        <v>1782</v>
      </c>
      <c r="P5" s="49">
        <f>COUNT(E5:N5)</f>
        <v>10</v>
      </c>
      <c r="Q5" s="50">
        <f>O5/P5</f>
        <v>178.2</v>
      </c>
    </row>
    <row r="6" spans="1:17" ht="12.75">
      <c r="A6" s="49">
        <v>2</v>
      </c>
      <c r="B6" s="48">
        <v>1349</v>
      </c>
      <c r="C6" s="48" t="s">
        <v>28</v>
      </c>
      <c r="D6" s="48" t="s">
        <v>21</v>
      </c>
      <c r="E6" s="48">
        <v>173</v>
      </c>
      <c r="F6" s="48">
        <v>160</v>
      </c>
      <c r="G6" s="48">
        <v>174</v>
      </c>
      <c r="H6" s="48">
        <v>196</v>
      </c>
      <c r="I6" s="48">
        <v>193</v>
      </c>
      <c r="J6" s="48">
        <v>177</v>
      </c>
      <c r="K6" s="48">
        <v>166</v>
      </c>
      <c r="L6" s="48">
        <v>180</v>
      </c>
      <c r="M6" s="48">
        <v>187</v>
      </c>
      <c r="N6" s="48">
        <v>123</v>
      </c>
      <c r="O6" s="49">
        <f>SUM(E6:N6)</f>
        <v>1729</v>
      </c>
      <c r="P6" s="49">
        <f>COUNT(E6:N6)</f>
        <v>10</v>
      </c>
      <c r="Q6" s="50">
        <f>O6/P6</f>
        <v>172.9</v>
      </c>
    </row>
    <row r="7" spans="1:17" ht="12.75">
      <c r="A7" s="49">
        <v>3</v>
      </c>
      <c r="B7" s="48">
        <v>1059</v>
      </c>
      <c r="C7" s="48" t="s">
        <v>49</v>
      </c>
      <c r="D7" s="48" t="s">
        <v>25</v>
      </c>
      <c r="E7" s="48">
        <v>174</v>
      </c>
      <c r="F7" s="48">
        <v>221</v>
      </c>
      <c r="G7" s="48">
        <v>171</v>
      </c>
      <c r="H7" s="48">
        <v>179</v>
      </c>
      <c r="I7" s="48">
        <v>175</v>
      </c>
      <c r="J7" s="48">
        <v>175</v>
      </c>
      <c r="K7" s="48">
        <v>142</v>
      </c>
      <c r="L7" s="48">
        <v>154</v>
      </c>
      <c r="M7" s="48">
        <v>168</v>
      </c>
      <c r="N7" s="48">
        <v>146</v>
      </c>
      <c r="O7" s="49">
        <f>SUM(E7:N7)</f>
        <v>1705</v>
      </c>
      <c r="P7" s="49">
        <f>COUNT(E7:N7)</f>
        <v>10</v>
      </c>
      <c r="Q7" s="50">
        <f>O7/P7</f>
        <v>170.5</v>
      </c>
    </row>
    <row r="8" spans="1:17" ht="12.75">
      <c r="A8" s="49">
        <v>4</v>
      </c>
      <c r="B8" s="48">
        <v>1233</v>
      </c>
      <c r="C8" s="48" t="s">
        <v>39</v>
      </c>
      <c r="D8" s="48" t="s">
        <v>23</v>
      </c>
      <c r="E8" s="48">
        <v>177</v>
      </c>
      <c r="F8" s="48">
        <v>157</v>
      </c>
      <c r="G8" s="48">
        <v>180</v>
      </c>
      <c r="H8" s="48">
        <v>166</v>
      </c>
      <c r="I8" s="48">
        <v>170</v>
      </c>
      <c r="J8" s="48">
        <v>192</v>
      </c>
      <c r="K8" s="48">
        <v>160</v>
      </c>
      <c r="L8" s="48">
        <v>178</v>
      </c>
      <c r="M8" s="48">
        <v>141</v>
      </c>
      <c r="N8" s="48">
        <v>167</v>
      </c>
      <c r="O8" s="49">
        <f>SUM(E8:N8)</f>
        <v>1688</v>
      </c>
      <c r="P8" s="49">
        <f>COUNT(E8:N8)</f>
        <v>10</v>
      </c>
      <c r="Q8" s="50">
        <f>O8/P8</f>
        <v>168.8</v>
      </c>
    </row>
    <row r="9" spans="1:17" ht="12.75">
      <c r="A9" s="49">
        <v>5</v>
      </c>
      <c r="B9" s="48">
        <v>1544</v>
      </c>
      <c r="C9" s="48" t="s">
        <v>40</v>
      </c>
      <c r="D9" s="48" t="s">
        <v>24</v>
      </c>
      <c r="E9" s="48">
        <v>164</v>
      </c>
      <c r="F9" s="48">
        <v>199</v>
      </c>
      <c r="G9" s="48"/>
      <c r="H9" s="48"/>
      <c r="I9" s="48">
        <v>146</v>
      </c>
      <c r="J9" s="48">
        <v>148</v>
      </c>
      <c r="K9" s="48">
        <v>161</v>
      </c>
      <c r="L9" s="48">
        <v>182</v>
      </c>
      <c r="M9" s="48">
        <v>124</v>
      </c>
      <c r="N9" s="48">
        <v>174</v>
      </c>
      <c r="O9" s="49">
        <f>SUM(E9:N9)</f>
        <v>1298</v>
      </c>
      <c r="P9" s="49">
        <f>COUNT(E9:N9)</f>
        <v>8</v>
      </c>
      <c r="Q9" s="50">
        <f>O9/P9</f>
        <v>162.25</v>
      </c>
    </row>
    <row r="10" spans="1:17" ht="12.75">
      <c r="A10" s="49">
        <v>6</v>
      </c>
      <c r="B10" s="48">
        <v>1058</v>
      </c>
      <c r="C10" s="48" t="s">
        <v>52</v>
      </c>
      <c r="D10" s="48" t="s">
        <v>26</v>
      </c>
      <c r="E10" s="48"/>
      <c r="F10" s="48"/>
      <c r="G10" s="48">
        <v>174</v>
      </c>
      <c r="H10" s="48">
        <v>149</v>
      </c>
      <c r="I10" s="48">
        <v>189</v>
      </c>
      <c r="J10" s="48">
        <v>140</v>
      </c>
      <c r="K10" s="48">
        <v>157</v>
      </c>
      <c r="L10" s="48">
        <v>157</v>
      </c>
      <c r="M10" s="48"/>
      <c r="N10" s="48"/>
      <c r="O10" s="49">
        <f>SUM(E10:N10)</f>
        <v>966</v>
      </c>
      <c r="P10" s="49">
        <f>COUNT(E10:N10)</f>
        <v>6</v>
      </c>
      <c r="Q10" s="50">
        <f>O10/P10</f>
        <v>161</v>
      </c>
    </row>
    <row r="11" spans="1:17" ht="12.75">
      <c r="A11" s="49">
        <v>7</v>
      </c>
      <c r="B11" s="48">
        <v>2255</v>
      </c>
      <c r="C11" s="48" t="s">
        <v>41</v>
      </c>
      <c r="D11" s="48" t="s">
        <v>24</v>
      </c>
      <c r="E11" s="48">
        <v>154</v>
      </c>
      <c r="F11" s="48">
        <v>161</v>
      </c>
      <c r="G11" s="48">
        <v>137</v>
      </c>
      <c r="H11" s="48">
        <v>188</v>
      </c>
      <c r="I11" s="48"/>
      <c r="J11" s="48"/>
      <c r="K11" s="48"/>
      <c r="L11" s="48"/>
      <c r="M11" s="48"/>
      <c r="N11" s="48"/>
      <c r="O11" s="49">
        <f>SUM(E11:N11)</f>
        <v>640</v>
      </c>
      <c r="P11" s="49">
        <f>COUNT(E11:N11)</f>
        <v>4</v>
      </c>
      <c r="Q11" s="50">
        <f>O11/P11</f>
        <v>160</v>
      </c>
    </row>
    <row r="12" spans="1:17" ht="12.75">
      <c r="A12" s="49">
        <v>8</v>
      </c>
      <c r="B12" s="48">
        <v>1546</v>
      </c>
      <c r="C12" s="48" t="s">
        <v>29</v>
      </c>
      <c r="D12" s="48" t="s">
        <v>21</v>
      </c>
      <c r="E12" s="48">
        <v>129</v>
      </c>
      <c r="F12" s="48">
        <v>175</v>
      </c>
      <c r="G12" s="48">
        <v>149</v>
      </c>
      <c r="H12" s="48">
        <v>166</v>
      </c>
      <c r="I12" s="48">
        <v>149</v>
      </c>
      <c r="J12" s="48">
        <v>144</v>
      </c>
      <c r="K12" s="48">
        <v>159</v>
      </c>
      <c r="L12" s="48">
        <v>180</v>
      </c>
      <c r="M12" s="48">
        <v>157</v>
      </c>
      <c r="N12" s="48">
        <v>184</v>
      </c>
      <c r="O12" s="49">
        <f>SUM(E12:N12)</f>
        <v>1592</v>
      </c>
      <c r="P12" s="49">
        <f>COUNT(E12:N12)</f>
        <v>10</v>
      </c>
      <c r="Q12" s="50">
        <f>O12/P12</f>
        <v>159.2</v>
      </c>
    </row>
    <row r="13" spans="1:17" ht="12.75">
      <c r="A13" s="49">
        <v>9</v>
      </c>
      <c r="B13" s="48">
        <v>1234</v>
      </c>
      <c r="C13" s="48" t="s">
        <v>37</v>
      </c>
      <c r="D13" s="48" t="s">
        <v>23</v>
      </c>
      <c r="E13" s="48">
        <v>164</v>
      </c>
      <c r="F13" s="48">
        <v>125</v>
      </c>
      <c r="G13" s="48">
        <v>112</v>
      </c>
      <c r="H13" s="48">
        <v>125</v>
      </c>
      <c r="I13" s="48">
        <v>186</v>
      </c>
      <c r="J13" s="48">
        <v>147</v>
      </c>
      <c r="K13" s="48">
        <v>194</v>
      </c>
      <c r="L13" s="48">
        <v>170</v>
      </c>
      <c r="M13" s="48">
        <v>156</v>
      </c>
      <c r="N13" s="48">
        <v>211</v>
      </c>
      <c r="O13" s="49">
        <f>SUM(E13:N13)</f>
        <v>1590</v>
      </c>
      <c r="P13" s="49">
        <f>COUNT(E13:N13)</f>
        <v>10</v>
      </c>
      <c r="Q13" s="50">
        <f>O13/P13</f>
        <v>159</v>
      </c>
    </row>
    <row r="14" spans="1:17" ht="12.75">
      <c r="A14" s="49">
        <v>10</v>
      </c>
      <c r="B14" s="48">
        <v>1997</v>
      </c>
      <c r="C14" s="48" t="s">
        <v>51</v>
      </c>
      <c r="D14" s="48" t="s">
        <v>26</v>
      </c>
      <c r="E14" s="48"/>
      <c r="F14" s="48"/>
      <c r="G14" s="48">
        <v>124</v>
      </c>
      <c r="H14" s="48">
        <v>177</v>
      </c>
      <c r="I14" s="48">
        <v>155</v>
      </c>
      <c r="J14" s="48">
        <v>141</v>
      </c>
      <c r="K14" s="48">
        <v>138</v>
      </c>
      <c r="L14" s="48">
        <v>185</v>
      </c>
      <c r="M14" s="48">
        <v>155</v>
      </c>
      <c r="N14" s="48">
        <v>194</v>
      </c>
      <c r="O14" s="49">
        <f>SUM(E14:N14)</f>
        <v>1269</v>
      </c>
      <c r="P14" s="49">
        <f>COUNT(E14:N14)</f>
        <v>8</v>
      </c>
      <c r="Q14" s="50">
        <f>O14/P14</f>
        <v>158.625</v>
      </c>
    </row>
    <row r="15" spans="1:17" ht="12.75">
      <c r="A15" s="49">
        <v>11</v>
      </c>
      <c r="B15" s="48">
        <v>2691</v>
      </c>
      <c r="C15" s="48" t="s">
        <v>36</v>
      </c>
      <c r="D15" s="48" t="s">
        <v>22</v>
      </c>
      <c r="E15" s="48">
        <v>150</v>
      </c>
      <c r="F15" s="48">
        <v>178</v>
      </c>
      <c r="G15" s="48">
        <v>197</v>
      </c>
      <c r="H15" s="48">
        <v>133</v>
      </c>
      <c r="I15" s="48">
        <v>159</v>
      </c>
      <c r="J15" s="48">
        <v>174</v>
      </c>
      <c r="K15" s="48">
        <v>126</v>
      </c>
      <c r="L15" s="48">
        <v>129</v>
      </c>
      <c r="M15" s="48">
        <v>172</v>
      </c>
      <c r="N15" s="48">
        <v>156</v>
      </c>
      <c r="O15" s="49">
        <f>SUM(E15:N15)</f>
        <v>1574</v>
      </c>
      <c r="P15" s="49">
        <f>COUNT(E15:N15)</f>
        <v>10</v>
      </c>
      <c r="Q15" s="50">
        <f>O15/P15</f>
        <v>157.4</v>
      </c>
    </row>
    <row r="16" spans="1:17" ht="12.75">
      <c r="A16" s="49">
        <v>12</v>
      </c>
      <c r="B16" s="48">
        <v>1326</v>
      </c>
      <c r="C16" s="48" t="s">
        <v>42</v>
      </c>
      <c r="D16" s="48" t="s">
        <v>24</v>
      </c>
      <c r="E16" s="48">
        <v>152</v>
      </c>
      <c r="F16" s="48">
        <v>165</v>
      </c>
      <c r="G16" s="48">
        <v>151</v>
      </c>
      <c r="H16" s="48">
        <v>143</v>
      </c>
      <c r="I16" s="48">
        <v>158</v>
      </c>
      <c r="J16" s="48">
        <v>167</v>
      </c>
      <c r="K16" s="48">
        <v>175</v>
      </c>
      <c r="L16" s="48">
        <v>124</v>
      </c>
      <c r="M16" s="48">
        <v>151</v>
      </c>
      <c r="N16" s="48">
        <v>181</v>
      </c>
      <c r="O16" s="49">
        <f>SUM(E16:N16)</f>
        <v>1567</v>
      </c>
      <c r="P16" s="49">
        <f>COUNT(E16:N16)</f>
        <v>10</v>
      </c>
      <c r="Q16" s="50">
        <f>O16/P16</f>
        <v>156.7</v>
      </c>
    </row>
    <row r="17" spans="1:17" ht="12.75">
      <c r="A17" s="49">
        <v>13</v>
      </c>
      <c r="B17" s="48">
        <v>2372</v>
      </c>
      <c r="C17" s="48" t="s">
        <v>35</v>
      </c>
      <c r="D17" s="48" t="s">
        <v>22</v>
      </c>
      <c r="E17" s="48">
        <v>127</v>
      </c>
      <c r="F17" s="48">
        <v>170</v>
      </c>
      <c r="G17" s="48">
        <v>142</v>
      </c>
      <c r="H17" s="48">
        <v>177</v>
      </c>
      <c r="I17" s="48">
        <v>189</v>
      </c>
      <c r="J17" s="48">
        <v>146</v>
      </c>
      <c r="K17" s="48">
        <v>181</v>
      </c>
      <c r="L17" s="48">
        <v>158</v>
      </c>
      <c r="M17" s="48">
        <v>134</v>
      </c>
      <c r="N17" s="48">
        <v>139</v>
      </c>
      <c r="O17" s="49">
        <f>SUM(E17:N17)</f>
        <v>1563</v>
      </c>
      <c r="P17" s="49">
        <f>COUNT(E17:N17)</f>
        <v>10</v>
      </c>
      <c r="Q17" s="50">
        <f>O17/P17</f>
        <v>156.3</v>
      </c>
    </row>
    <row r="18" spans="1:17" ht="12.75">
      <c r="A18" s="49">
        <v>14</v>
      </c>
      <c r="B18" s="48">
        <v>671</v>
      </c>
      <c r="C18" s="48" t="s">
        <v>38</v>
      </c>
      <c r="D18" s="48" t="s">
        <v>23</v>
      </c>
      <c r="E18" s="48">
        <v>167</v>
      </c>
      <c r="F18" s="48">
        <v>189</v>
      </c>
      <c r="G18" s="48">
        <v>157</v>
      </c>
      <c r="H18" s="48">
        <v>148</v>
      </c>
      <c r="I18" s="48">
        <v>146</v>
      </c>
      <c r="J18" s="48">
        <v>163</v>
      </c>
      <c r="K18" s="48">
        <v>155</v>
      </c>
      <c r="L18" s="48">
        <v>127</v>
      </c>
      <c r="M18" s="48">
        <v>158</v>
      </c>
      <c r="N18" s="48">
        <v>152</v>
      </c>
      <c r="O18" s="49">
        <f>SUM(E18:N18)</f>
        <v>1562</v>
      </c>
      <c r="P18" s="49">
        <f>COUNT(E18:N18)</f>
        <v>10</v>
      </c>
      <c r="Q18" s="50">
        <f>O18/P18</f>
        <v>156.2</v>
      </c>
    </row>
    <row r="19" spans="1:17" ht="12.75">
      <c r="A19" s="49">
        <v>15</v>
      </c>
      <c r="B19" s="48">
        <v>1620</v>
      </c>
      <c r="C19" s="48" t="s">
        <v>50</v>
      </c>
      <c r="D19" s="48" t="s">
        <v>26</v>
      </c>
      <c r="E19" s="48">
        <v>186</v>
      </c>
      <c r="F19" s="48">
        <v>126</v>
      </c>
      <c r="G19" s="48"/>
      <c r="H19" s="48"/>
      <c r="I19" s="48">
        <v>147</v>
      </c>
      <c r="J19" s="48">
        <v>155</v>
      </c>
      <c r="K19" s="48">
        <v>124</v>
      </c>
      <c r="L19" s="48">
        <v>190</v>
      </c>
      <c r="M19" s="48">
        <v>160</v>
      </c>
      <c r="N19" s="48">
        <v>152</v>
      </c>
      <c r="O19" s="49">
        <f>SUM(E19:N19)</f>
        <v>1240</v>
      </c>
      <c r="P19" s="49">
        <f>COUNT(E19:N19)</f>
        <v>8</v>
      </c>
      <c r="Q19" s="50">
        <f>O19/P19</f>
        <v>155</v>
      </c>
    </row>
    <row r="20" spans="1:17" ht="12.75">
      <c r="A20" s="49">
        <v>16</v>
      </c>
      <c r="B20" s="48">
        <v>1429</v>
      </c>
      <c r="C20" s="48" t="s">
        <v>44</v>
      </c>
      <c r="D20" s="48" t="s">
        <v>24</v>
      </c>
      <c r="E20" s="48">
        <v>165</v>
      </c>
      <c r="F20" s="48">
        <v>152</v>
      </c>
      <c r="G20" s="48">
        <v>127</v>
      </c>
      <c r="H20" s="48">
        <v>137</v>
      </c>
      <c r="I20" s="48">
        <v>169</v>
      </c>
      <c r="J20" s="48">
        <v>167</v>
      </c>
      <c r="K20" s="48">
        <v>152</v>
      </c>
      <c r="L20" s="48">
        <v>137</v>
      </c>
      <c r="M20" s="48">
        <v>189</v>
      </c>
      <c r="N20" s="48">
        <v>154</v>
      </c>
      <c r="O20" s="49">
        <f>SUM(E20:N20)</f>
        <v>1549</v>
      </c>
      <c r="P20" s="49">
        <f>COUNT(E20:N20)</f>
        <v>10</v>
      </c>
      <c r="Q20" s="50">
        <f>O20/P20</f>
        <v>154.9</v>
      </c>
    </row>
    <row r="21" spans="1:17" ht="12.75">
      <c r="A21" s="49">
        <v>17</v>
      </c>
      <c r="B21" s="48">
        <v>1619</v>
      </c>
      <c r="C21" s="51" t="s">
        <v>53</v>
      </c>
      <c r="D21" s="51" t="s">
        <v>26</v>
      </c>
      <c r="E21" s="51">
        <v>170</v>
      </c>
      <c r="F21" s="51">
        <v>140</v>
      </c>
      <c r="G21" s="51"/>
      <c r="H21" s="51"/>
      <c r="I21" s="51"/>
      <c r="J21" s="51"/>
      <c r="K21" s="51">
        <v>159</v>
      </c>
      <c r="L21" s="51">
        <v>135</v>
      </c>
      <c r="M21" s="51">
        <v>167</v>
      </c>
      <c r="N21" s="51">
        <v>158</v>
      </c>
      <c r="O21" s="49">
        <f>SUM(E21:N21)</f>
        <v>929</v>
      </c>
      <c r="P21" s="49">
        <f>COUNT(E21:N21)</f>
        <v>6</v>
      </c>
      <c r="Q21" s="50">
        <f>O21/P21</f>
        <v>154.83333333333334</v>
      </c>
    </row>
    <row r="22" spans="1:17" ht="12.75">
      <c r="A22" s="49">
        <v>18</v>
      </c>
      <c r="B22" s="48">
        <v>121</v>
      </c>
      <c r="C22" s="48" t="s">
        <v>47</v>
      </c>
      <c r="D22" s="48" t="s">
        <v>25</v>
      </c>
      <c r="E22" s="48">
        <v>163</v>
      </c>
      <c r="F22" s="48">
        <v>180</v>
      </c>
      <c r="G22" s="48">
        <v>167</v>
      </c>
      <c r="H22" s="48">
        <v>142</v>
      </c>
      <c r="I22" s="48">
        <v>121</v>
      </c>
      <c r="J22" s="48">
        <v>136</v>
      </c>
      <c r="K22" s="48">
        <v>145</v>
      </c>
      <c r="L22" s="48">
        <v>162</v>
      </c>
      <c r="M22" s="48">
        <v>183</v>
      </c>
      <c r="N22" s="48">
        <v>145</v>
      </c>
      <c r="O22" s="49">
        <f>SUM(E22:N22)</f>
        <v>1544</v>
      </c>
      <c r="P22" s="49">
        <f>COUNT(E22:N22)</f>
        <v>10</v>
      </c>
      <c r="Q22" s="50">
        <f>O22/P22</f>
        <v>154.4</v>
      </c>
    </row>
    <row r="23" spans="1:17" ht="12.75">
      <c r="A23" s="49">
        <v>19</v>
      </c>
      <c r="B23" s="48">
        <v>2264</v>
      </c>
      <c r="C23" s="48" t="s">
        <v>43</v>
      </c>
      <c r="D23" s="48" t="s">
        <v>24</v>
      </c>
      <c r="E23" s="48"/>
      <c r="F23" s="48"/>
      <c r="G23" s="48">
        <v>187</v>
      </c>
      <c r="H23" s="48">
        <v>147</v>
      </c>
      <c r="I23" s="48">
        <v>200</v>
      </c>
      <c r="J23" s="48">
        <v>129</v>
      </c>
      <c r="K23" s="48">
        <v>170</v>
      </c>
      <c r="L23" s="48">
        <v>125</v>
      </c>
      <c r="M23" s="48">
        <v>159</v>
      </c>
      <c r="N23" s="48">
        <v>113</v>
      </c>
      <c r="O23" s="49">
        <f>SUM(E23:N23)</f>
        <v>1230</v>
      </c>
      <c r="P23" s="49">
        <f>COUNT(E23:N23)</f>
        <v>8</v>
      </c>
      <c r="Q23" s="50">
        <f>O23/P23</f>
        <v>153.75</v>
      </c>
    </row>
    <row r="24" spans="1:17" ht="12.75">
      <c r="A24" s="49">
        <v>20</v>
      </c>
      <c r="B24" s="48">
        <v>1855</v>
      </c>
      <c r="C24" s="48" t="s">
        <v>34</v>
      </c>
      <c r="D24" s="48" t="s">
        <v>22</v>
      </c>
      <c r="E24" s="48">
        <v>155</v>
      </c>
      <c r="F24" s="48">
        <v>129</v>
      </c>
      <c r="G24" s="48">
        <v>146</v>
      </c>
      <c r="H24" s="48">
        <v>181</v>
      </c>
      <c r="I24" s="48">
        <v>152</v>
      </c>
      <c r="J24" s="48">
        <v>167</v>
      </c>
      <c r="K24" s="48">
        <v>144</v>
      </c>
      <c r="L24" s="48">
        <v>151</v>
      </c>
      <c r="M24" s="48">
        <v>153</v>
      </c>
      <c r="N24" s="48">
        <v>152</v>
      </c>
      <c r="O24" s="49">
        <f>SUM(E24:N24)</f>
        <v>1530</v>
      </c>
      <c r="P24" s="49">
        <f>COUNT(E24:N24)</f>
        <v>10</v>
      </c>
      <c r="Q24" s="50">
        <f>O24/P24</f>
        <v>153</v>
      </c>
    </row>
    <row r="25" spans="1:17" ht="12.75">
      <c r="A25" s="49">
        <v>21</v>
      </c>
      <c r="B25" s="48">
        <v>766</v>
      </c>
      <c r="C25" s="48" t="s">
        <v>45</v>
      </c>
      <c r="D25" s="48" t="s">
        <v>25</v>
      </c>
      <c r="E25" s="48">
        <v>154</v>
      </c>
      <c r="F25" s="48">
        <v>173</v>
      </c>
      <c r="G25" s="48">
        <v>156</v>
      </c>
      <c r="H25" s="48">
        <v>160</v>
      </c>
      <c r="I25" s="48">
        <v>144</v>
      </c>
      <c r="J25" s="48">
        <v>136</v>
      </c>
      <c r="K25" s="48">
        <v>139</v>
      </c>
      <c r="L25" s="48">
        <v>157</v>
      </c>
      <c r="M25" s="48">
        <v>144</v>
      </c>
      <c r="N25" s="48">
        <v>161</v>
      </c>
      <c r="O25" s="49">
        <f>SUM(E25:N25)</f>
        <v>1524</v>
      </c>
      <c r="P25" s="49">
        <f>COUNT(E25:N25)</f>
        <v>10</v>
      </c>
      <c r="Q25" s="50">
        <f>O25/P25</f>
        <v>152.4</v>
      </c>
    </row>
    <row r="26" spans="1:17" ht="12.75">
      <c r="A26" s="49">
        <v>22</v>
      </c>
      <c r="B26" s="48">
        <v>1499</v>
      </c>
      <c r="C26" s="48" t="s">
        <v>31</v>
      </c>
      <c r="D26" s="48" t="s">
        <v>21</v>
      </c>
      <c r="E26" s="48">
        <v>126</v>
      </c>
      <c r="F26" s="48">
        <v>170</v>
      </c>
      <c r="G26" s="48">
        <v>120</v>
      </c>
      <c r="H26" s="48">
        <v>179</v>
      </c>
      <c r="I26" s="48">
        <v>155</v>
      </c>
      <c r="J26" s="48">
        <v>127</v>
      </c>
      <c r="K26" s="48">
        <v>129</v>
      </c>
      <c r="L26" s="48">
        <v>144</v>
      </c>
      <c r="M26" s="48">
        <v>169</v>
      </c>
      <c r="N26" s="48">
        <v>146</v>
      </c>
      <c r="O26" s="49">
        <f>SUM(E26:N26)</f>
        <v>1465</v>
      </c>
      <c r="P26" s="49">
        <f>COUNT(E26:N26)</f>
        <v>10</v>
      </c>
      <c r="Q26" s="50">
        <f>O26/P26</f>
        <v>146.5</v>
      </c>
    </row>
    <row r="27" spans="1:17" ht="12.75">
      <c r="A27" s="49">
        <v>23</v>
      </c>
      <c r="B27" s="48">
        <v>752</v>
      </c>
      <c r="C27" s="48" t="s">
        <v>46</v>
      </c>
      <c r="D27" s="48" t="s">
        <v>25</v>
      </c>
      <c r="E27" s="48">
        <v>181</v>
      </c>
      <c r="F27" s="48">
        <v>166</v>
      </c>
      <c r="G27" s="48">
        <v>133</v>
      </c>
      <c r="H27" s="48">
        <v>164</v>
      </c>
      <c r="I27" s="48">
        <v>128</v>
      </c>
      <c r="J27" s="48">
        <v>116</v>
      </c>
      <c r="K27" s="48"/>
      <c r="L27" s="48"/>
      <c r="M27" s="48">
        <v>120</v>
      </c>
      <c r="N27" s="48">
        <v>144</v>
      </c>
      <c r="O27" s="49">
        <f>SUM(E27:N27)</f>
        <v>1152</v>
      </c>
      <c r="P27" s="49">
        <f>COUNT(E27:N27)</f>
        <v>8</v>
      </c>
      <c r="Q27" s="50">
        <f>O27/P27</f>
        <v>144</v>
      </c>
    </row>
    <row r="28" spans="1:17" ht="12.75">
      <c r="A28" s="49">
        <v>24</v>
      </c>
      <c r="B28" s="48">
        <v>2254</v>
      </c>
      <c r="C28" s="48" t="s">
        <v>54</v>
      </c>
      <c r="D28" s="48" t="s">
        <v>26</v>
      </c>
      <c r="E28" s="48">
        <v>119</v>
      </c>
      <c r="F28" s="48">
        <v>129</v>
      </c>
      <c r="G28" s="48">
        <v>137</v>
      </c>
      <c r="H28" s="48">
        <v>177</v>
      </c>
      <c r="I28" s="48">
        <v>146</v>
      </c>
      <c r="J28" s="48">
        <v>150</v>
      </c>
      <c r="K28" s="48"/>
      <c r="L28" s="48"/>
      <c r="M28" s="48"/>
      <c r="N28" s="48"/>
      <c r="O28" s="49">
        <f>SUM(E28:N28)</f>
        <v>858</v>
      </c>
      <c r="P28" s="49">
        <f>COUNT(E28:N28)</f>
        <v>6</v>
      </c>
      <c r="Q28" s="50">
        <f>O28/P28</f>
        <v>143</v>
      </c>
    </row>
    <row r="29" spans="1:17" ht="12.75">
      <c r="A29" s="49">
        <v>25</v>
      </c>
      <c r="B29" s="48">
        <v>2103</v>
      </c>
      <c r="C29" s="48" t="s">
        <v>30</v>
      </c>
      <c r="D29" s="48" t="s">
        <v>21</v>
      </c>
      <c r="E29" s="48">
        <v>113</v>
      </c>
      <c r="F29" s="48">
        <v>134</v>
      </c>
      <c r="G29" s="48"/>
      <c r="H29" s="48"/>
      <c r="I29" s="48">
        <v>134</v>
      </c>
      <c r="J29" s="48">
        <v>148</v>
      </c>
      <c r="K29" s="48"/>
      <c r="L29" s="48"/>
      <c r="M29" s="48">
        <v>146</v>
      </c>
      <c r="N29" s="48">
        <v>141</v>
      </c>
      <c r="O29" s="49">
        <f>SUM(E29:N29)</f>
        <v>816</v>
      </c>
      <c r="P29" s="49">
        <f>COUNT(E29:N29)</f>
        <v>6</v>
      </c>
      <c r="Q29" s="50">
        <f>O29/P29</f>
        <v>136</v>
      </c>
    </row>
    <row r="30" spans="1:17" ht="12.75">
      <c r="A30" s="49">
        <v>26</v>
      </c>
      <c r="B30" s="48">
        <v>2172</v>
      </c>
      <c r="C30" s="48" t="s">
        <v>48</v>
      </c>
      <c r="D30" s="48" t="s">
        <v>25</v>
      </c>
      <c r="E30" s="48"/>
      <c r="F30" s="48"/>
      <c r="G30" s="48"/>
      <c r="H30" s="48"/>
      <c r="I30" s="48"/>
      <c r="J30" s="48"/>
      <c r="K30" s="48">
        <v>139</v>
      </c>
      <c r="L30" s="48">
        <v>126</v>
      </c>
      <c r="M30" s="48"/>
      <c r="N30" s="48"/>
      <c r="O30" s="49">
        <f>SUM(E30:N30)</f>
        <v>265</v>
      </c>
      <c r="P30" s="49">
        <f>COUNT(E30:N30)</f>
        <v>2</v>
      </c>
      <c r="Q30" s="50">
        <f>O30/P30</f>
        <v>132.5</v>
      </c>
    </row>
    <row r="31" spans="1:17" ht="12.75">
      <c r="A31" s="49">
        <v>27</v>
      </c>
      <c r="B31" s="48">
        <v>1829</v>
      </c>
      <c r="C31" s="48" t="s">
        <v>55</v>
      </c>
      <c r="D31" s="48" t="s">
        <v>26</v>
      </c>
      <c r="E31" s="48">
        <v>132</v>
      </c>
      <c r="F31" s="48">
        <v>117</v>
      </c>
      <c r="G31" s="48">
        <v>117</v>
      </c>
      <c r="H31" s="48">
        <v>101</v>
      </c>
      <c r="I31" s="48"/>
      <c r="J31" s="48"/>
      <c r="K31" s="48"/>
      <c r="L31" s="48"/>
      <c r="M31" s="48">
        <v>125</v>
      </c>
      <c r="N31" s="48">
        <v>161</v>
      </c>
      <c r="O31" s="49">
        <f>SUM(E31:N31)</f>
        <v>753</v>
      </c>
      <c r="P31" s="49">
        <f>COUNT(E31:N31)</f>
        <v>6</v>
      </c>
      <c r="Q31" s="50">
        <f>O31/P31</f>
        <v>125.5</v>
      </c>
    </row>
    <row r="32" spans="1:17" ht="12.75">
      <c r="A32" s="49">
        <v>28</v>
      </c>
      <c r="B32" s="48">
        <v>1520</v>
      </c>
      <c r="C32" s="48" t="s">
        <v>32</v>
      </c>
      <c r="D32" s="48" t="s">
        <v>21</v>
      </c>
      <c r="E32" s="48"/>
      <c r="F32" s="48"/>
      <c r="G32" s="48">
        <v>113</v>
      </c>
      <c r="H32" s="48">
        <v>123</v>
      </c>
      <c r="I32" s="48"/>
      <c r="J32" s="48"/>
      <c r="K32" s="48">
        <v>109</v>
      </c>
      <c r="L32" s="48">
        <v>145</v>
      </c>
      <c r="M32" s="48"/>
      <c r="N32" s="48"/>
      <c r="O32" s="49">
        <f>SUM(E32:N32)</f>
        <v>490</v>
      </c>
      <c r="P32" s="49">
        <f>COUNT(E32:N32)</f>
        <v>4</v>
      </c>
      <c r="Q32" s="50">
        <f>O32/P32</f>
        <v>122.5</v>
      </c>
    </row>
    <row r="33" spans="1:17" ht="12.7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4"/>
    </row>
    <row r="34" spans="1:17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4"/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O44" s="5"/>
      <c r="P44" s="5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O48" s="5"/>
      <c r="P48" s="5"/>
      <c r="Q48" s="4"/>
    </row>
    <row r="49" spans="1:17" ht="12.75">
      <c r="A49" s="3"/>
      <c r="B49" s="2"/>
      <c r="O49" s="5"/>
      <c r="P49" s="5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O54" s="5"/>
      <c r="P54" s="5"/>
      <c r="Q54" s="4"/>
    </row>
    <row r="55" spans="1:1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52"/>
      <c r="B57" s="10"/>
      <c r="O57" s="5"/>
      <c r="P57" s="5"/>
      <c r="Q57" s="4"/>
    </row>
    <row r="58" spans="1:17" ht="12.75">
      <c r="A58" s="52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52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O63" s="5"/>
      <c r="P63" s="5"/>
      <c r="Q63" s="4"/>
    </row>
    <row r="64" spans="15:17" ht="12.75">
      <c r="O64" s="5"/>
      <c r="P64" s="5"/>
      <c r="Q64" s="4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15:16" ht="12">
      <c r="O68" s="5"/>
      <c r="P68" s="5"/>
    </row>
    <row r="69" ht="12">
      <c r="P69" s="5"/>
    </row>
    <row r="70" ht="12">
      <c r="P70" s="5"/>
    </row>
    <row r="71" ht="12">
      <c r="P71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scale="99" r:id="rId1"/>
  <headerFooter alignWithMargins="0">
    <oddHeader>&amp;C&amp;"Arial,Negrita"&amp;16
LLIGA CATALANA DE BOWLING 2009-2010
2a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</cp:lastModifiedBy>
  <cp:lastPrinted>2010-05-12T15:00:47Z</cp:lastPrinted>
  <dcterms:created xsi:type="dcterms:W3CDTF">1999-10-03T14:06:37Z</dcterms:created>
  <dcterms:modified xsi:type="dcterms:W3CDTF">2010-06-02T08:08:19Z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